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M13" i="1"/>
  <c r="O12" i="1"/>
  <c r="M12" i="1"/>
  <c r="O11" i="1"/>
  <c r="O10" i="1"/>
  <c r="O9" i="1"/>
  <c r="M6" i="1"/>
  <c r="M14" i="1" s="1"/>
  <c r="O14" i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M18" i="1" l="1"/>
  <c r="I21" i="1"/>
  <c r="K18" i="1"/>
  <c r="L18" i="1"/>
  <c r="H21" i="1"/>
  <c r="L21" i="1" s="1"/>
  <c r="D15" i="1"/>
  <c r="F21" i="1"/>
  <c r="K21" i="1" s="1"/>
  <c r="N14" i="1"/>
  <c r="N18" i="1" s="1"/>
  <c r="N21" i="1" l="1"/>
  <c r="M21" i="1"/>
</calcChain>
</file>

<file path=xl/sharedStrings.xml><?xml version="1.0" encoding="utf-8"?>
<sst xmlns="http://schemas.openxmlformats.org/spreadsheetml/2006/main" count="99" uniqueCount="61">
  <si>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</si>
  <si>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</si>
  <si>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</si>
  <si>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</si>
  <si>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</si>
  <si>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</si>
  <si>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</si>
  <si>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</si>
  <si>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</si>
  <si>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</si>
  <si>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</si>
  <si>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</si>
  <si>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</si>
  <si>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</si>
  <si>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</si>
  <si>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</si>
  <si>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</si>
  <si>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</si>
  <si>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</si>
  <si>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</si>
  <si>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</si>
  <si>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</si>
  <si>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</si>
  <si>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</si>
  <si>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</si>
  <si>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</si>
  <si>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</si>
  <si>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</si>
  <si>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</si>
  <si>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</si>
  <si>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</si>
  <si>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</si>
  <si>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</si>
  <si>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</si>
  <si>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</si>
  <si>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</si>
  <si>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Pirjo Huikuri</t>
  </si>
  <si>
    <t>2.</t>
  </si>
  <si>
    <t>ViU</t>
  </si>
  <si>
    <t>play off</t>
  </si>
  <si>
    <t>6.</t>
  </si>
  <si>
    <t>puolivälierät</t>
  </si>
  <si>
    <t>3.</t>
  </si>
  <si>
    <t>7.</t>
  </si>
  <si>
    <t>5.</t>
  </si>
  <si>
    <t>21.10.1970</t>
  </si>
  <si>
    <t>ENSIMMÄISET</t>
  </si>
  <si>
    <t>Ottelu</t>
  </si>
  <si>
    <t>1.  ottelu</t>
  </si>
  <si>
    <t>Lyöty juoksu</t>
  </si>
  <si>
    <t>Tuotu juoksu</t>
  </si>
  <si>
    <t>Kunnari</t>
  </si>
  <si>
    <t>04.08. 1991  UPV - ViU  11-23</t>
  </si>
  <si>
    <t>10.  ottelu</t>
  </si>
  <si>
    <t>05.06. 1994  IT - ViU  0-2  (5-11, 0-6)</t>
  </si>
  <si>
    <t xml:space="preserve">  20 v   9 kk 14 pv</t>
  </si>
  <si>
    <t xml:space="preserve">  23 v   7 kk 15 pv</t>
  </si>
  <si>
    <t>ViU  2</t>
  </si>
  <si>
    <t>ykköspesis</t>
  </si>
  <si>
    <t>ykkössarja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</si>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</sst>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5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9">
        <v>1990</v>
      </c>
      <c r="C4" s="79"/>
      <c r="D4" s="80" t="s">
        <v>57</v>
      </c>
      <c r="E4" s="79"/>
      <c r="F4" s="81" t="s">
        <v>59</v>
      </c>
      <c r="G4" s="82"/>
      <c r="H4" s="83"/>
      <c r="I4" s="79"/>
      <c r="J4" s="79"/>
      <c r="K4" s="79"/>
      <c r="L4" s="79"/>
      <c r="M4" s="79"/>
      <c r="N4" s="8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1991</v>
      </c>
      <c r="C5" s="79"/>
      <c r="D5" s="80" t="s">
        <v>57</v>
      </c>
      <c r="E5" s="79"/>
      <c r="F5" s="81" t="s">
        <v>59</v>
      </c>
      <c r="G5" s="82"/>
      <c r="H5" s="83"/>
      <c r="I5" s="79"/>
      <c r="J5" s="79"/>
      <c r="K5" s="79"/>
      <c r="L5" s="79"/>
      <c r="M5" s="79"/>
      <c r="N5" s="8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37</v>
      </c>
      <c r="D6" s="29" t="s">
        <v>38</v>
      </c>
      <c r="E6" s="59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f>SUM(F6+G6)</f>
        <v>0</v>
      </c>
      <c r="N6" s="60">
        <v>0</v>
      </c>
      <c r="O6" s="37">
        <v>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9">
        <v>1992</v>
      </c>
      <c r="C7" s="79"/>
      <c r="D7" s="80" t="s">
        <v>57</v>
      </c>
      <c r="E7" s="79"/>
      <c r="F7" s="81" t="s">
        <v>58</v>
      </c>
      <c r="G7" s="82"/>
      <c r="H7" s="83"/>
      <c r="I7" s="79"/>
      <c r="J7" s="79"/>
      <c r="K7" s="79"/>
      <c r="L7" s="79"/>
      <c r="M7" s="79"/>
      <c r="N7" s="8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9">
        <v>1993</v>
      </c>
      <c r="C8" s="79"/>
      <c r="D8" s="80" t="s">
        <v>57</v>
      </c>
      <c r="E8" s="79"/>
      <c r="F8" s="81" t="s">
        <v>58</v>
      </c>
      <c r="G8" s="82"/>
      <c r="H8" s="83"/>
      <c r="I8" s="79"/>
      <c r="J8" s="79"/>
      <c r="K8" s="79"/>
      <c r="L8" s="79"/>
      <c r="M8" s="79"/>
      <c r="N8" s="8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85" t="s">
        <v>60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40</v>
      </c>
      <c r="D9" s="29" t="s">
        <v>38</v>
      </c>
      <c r="E9" s="59">
        <v>22</v>
      </c>
      <c r="F9" s="27">
        <v>1</v>
      </c>
      <c r="G9" s="27">
        <v>1</v>
      </c>
      <c r="H9" s="27">
        <v>4</v>
      </c>
      <c r="I9" s="27">
        <v>27</v>
      </c>
      <c r="J9" s="27">
        <v>9</v>
      </c>
      <c r="K9" s="27">
        <v>10</v>
      </c>
      <c r="L9" s="27">
        <v>6</v>
      </c>
      <c r="M9" s="27">
        <v>2</v>
      </c>
      <c r="N9" s="60">
        <v>0.35599999999999998</v>
      </c>
      <c r="O9" s="37">
        <f>PRODUCT(I9/N9)</f>
        <v>75.842696629213492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40</v>
      </c>
      <c r="D10" s="29" t="s">
        <v>38</v>
      </c>
      <c r="E10" s="59">
        <v>20</v>
      </c>
      <c r="F10" s="27">
        <v>2</v>
      </c>
      <c r="G10" s="27">
        <v>10</v>
      </c>
      <c r="H10" s="27">
        <v>17</v>
      </c>
      <c r="I10" s="27">
        <v>62</v>
      </c>
      <c r="J10" s="27">
        <v>19</v>
      </c>
      <c r="K10" s="27">
        <v>15</v>
      </c>
      <c r="L10" s="27">
        <v>16</v>
      </c>
      <c r="M10" s="27">
        <v>12</v>
      </c>
      <c r="N10" s="30">
        <v>0.504</v>
      </c>
      <c r="O10" s="37">
        <f>PRODUCT(I10/N10)</f>
        <v>123.01587301587301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42</v>
      </c>
      <c r="D11" s="29" t="s">
        <v>38</v>
      </c>
      <c r="E11" s="59">
        <v>24</v>
      </c>
      <c r="F11" s="27">
        <v>1</v>
      </c>
      <c r="G11" s="27">
        <v>8</v>
      </c>
      <c r="H11" s="27">
        <v>22</v>
      </c>
      <c r="I11" s="27">
        <v>80</v>
      </c>
      <c r="J11" s="27">
        <v>39</v>
      </c>
      <c r="K11" s="27">
        <v>14</v>
      </c>
      <c r="L11" s="27">
        <v>18</v>
      </c>
      <c r="M11" s="27">
        <v>9</v>
      </c>
      <c r="N11" s="30">
        <v>0.432</v>
      </c>
      <c r="O11" s="37">
        <f>PRODUCT(I11/N11)</f>
        <v>185.18518518518519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43</v>
      </c>
      <c r="D12" s="29" t="s">
        <v>38</v>
      </c>
      <c r="E12" s="59">
        <v>24</v>
      </c>
      <c r="F12" s="27">
        <v>2</v>
      </c>
      <c r="G12" s="27">
        <v>3</v>
      </c>
      <c r="H12" s="27">
        <v>30</v>
      </c>
      <c r="I12" s="27">
        <v>100</v>
      </c>
      <c r="J12" s="27">
        <v>57</v>
      </c>
      <c r="K12" s="27">
        <v>22</v>
      </c>
      <c r="L12" s="27">
        <v>16</v>
      </c>
      <c r="M12" s="27">
        <f>PRODUCT(F12+G12)</f>
        <v>5</v>
      </c>
      <c r="N12" s="30">
        <v>0.505</v>
      </c>
      <c r="O12" s="37">
        <f>PRODUCT(I12/N12)</f>
        <v>198.01980198019803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1998</v>
      </c>
      <c r="C13" s="27" t="s">
        <v>44</v>
      </c>
      <c r="D13" s="29" t="s">
        <v>38</v>
      </c>
      <c r="E13" s="59">
        <v>22</v>
      </c>
      <c r="F13" s="27">
        <v>0</v>
      </c>
      <c r="G13" s="27">
        <v>1</v>
      </c>
      <c r="H13" s="27">
        <v>11</v>
      </c>
      <c r="I13" s="27">
        <v>45</v>
      </c>
      <c r="J13" s="27">
        <v>32</v>
      </c>
      <c r="K13" s="27">
        <v>8</v>
      </c>
      <c r="L13" s="27">
        <v>4</v>
      </c>
      <c r="M13" s="27">
        <f>PRODUCT(F13+G13)</f>
        <v>1</v>
      </c>
      <c r="N13" s="30">
        <v>0.40899999999999997</v>
      </c>
      <c r="O13" s="37">
        <f>PRODUCT(I13/N13)</f>
        <v>110.02444987775061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SUM(E6:E13)</f>
        <v>113</v>
      </c>
      <c r="F14" s="19">
        <f t="shared" si="0"/>
        <v>6</v>
      </c>
      <c r="G14" s="19">
        <f t="shared" si="0"/>
        <v>23</v>
      </c>
      <c r="H14" s="19">
        <f t="shared" si="0"/>
        <v>84</v>
      </c>
      <c r="I14" s="19">
        <f t="shared" si="0"/>
        <v>314</v>
      </c>
      <c r="J14" s="19">
        <f t="shared" si="0"/>
        <v>156</v>
      </c>
      <c r="K14" s="19">
        <f t="shared" si="0"/>
        <v>69</v>
      </c>
      <c r="L14" s="19">
        <f t="shared" si="0"/>
        <v>60</v>
      </c>
      <c r="M14" s="19">
        <f t="shared" si="0"/>
        <v>29</v>
      </c>
      <c r="N14" s="31">
        <f>PRODUCT(I14/O14)</f>
        <v>0.45304491921651469</v>
      </c>
      <c r="O14" s="32">
        <f t="shared" ref="O14:AE14" si="1">SUM(O6:O13)</f>
        <v>693.08800668822039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SUM(F14:H14)+((I14-F14-G14)/3)+(E14/3)+(Z14*25)+(AA14*25)+(AB14*10)+(AC14*25)+(AD14*20)+(AE14*15)-20</f>
        <v>260.66666666666663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46</v>
      </c>
      <c r="Q17" s="13"/>
      <c r="R17" s="13"/>
      <c r="S17" s="13"/>
      <c r="T17" s="61"/>
      <c r="U17" s="61"/>
      <c r="V17" s="61"/>
      <c r="W17" s="61"/>
      <c r="X17" s="61"/>
      <c r="Y17" s="13"/>
      <c r="Z17" s="13"/>
      <c r="AA17" s="13"/>
      <c r="AB17" s="13"/>
      <c r="AC17" s="13"/>
      <c r="AD17" s="13"/>
      <c r="AE17" s="13"/>
      <c r="AF17" s="6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113</v>
      </c>
      <c r="F18" s="27">
        <f>PRODUCT(F14)</f>
        <v>6</v>
      </c>
      <c r="G18" s="27">
        <f>PRODUCT(G14)</f>
        <v>23</v>
      </c>
      <c r="H18" s="27">
        <f>PRODUCT(H14)</f>
        <v>84</v>
      </c>
      <c r="I18" s="27">
        <f>PRODUCT(I14)</f>
        <v>314</v>
      </c>
      <c r="J18" s="1"/>
      <c r="K18" s="43">
        <f>PRODUCT((F18+G18)/E18)</f>
        <v>0.25663716814159293</v>
      </c>
      <c r="L18" s="43">
        <f>PRODUCT(H18/E18)</f>
        <v>0.74336283185840712</v>
      </c>
      <c r="M18" s="43">
        <f>PRODUCT(I18/E18)</f>
        <v>2.7787610619469025</v>
      </c>
      <c r="N18" s="30">
        <f>PRODUCT(N14)</f>
        <v>0.45304491921651469</v>
      </c>
      <c r="O18" s="25">
        <f>PRODUCT(O14)</f>
        <v>693.08800668822039</v>
      </c>
      <c r="P18" s="63" t="s">
        <v>47</v>
      </c>
      <c r="Q18" s="64"/>
      <c r="R18" s="64"/>
      <c r="S18" s="65" t="s">
        <v>52</v>
      </c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 t="s">
        <v>48</v>
      </c>
      <c r="AE18" s="65"/>
      <c r="AF18" s="67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68" t="s">
        <v>49</v>
      </c>
      <c r="Q19" s="69"/>
      <c r="R19" s="69"/>
      <c r="S19" s="70" t="s">
        <v>54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53</v>
      </c>
      <c r="AE19" s="70"/>
      <c r="AF19" s="72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68" t="s">
        <v>50</v>
      </c>
      <c r="Q20" s="69"/>
      <c r="R20" s="69"/>
      <c r="S20" s="70" t="s">
        <v>54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53</v>
      </c>
      <c r="AE20" s="70"/>
      <c r="AF20" s="72" t="s">
        <v>56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113</v>
      </c>
      <c r="F21" s="19">
        <f>SUM(F18:F20)</f>
        <v>6</v>
      </c>
      <c r="G21" s="19">
        <f>SUM(G18:G20)</f>
        <v>23</v>
      </c>
      <c r="H21" s="19">
        <f>SUM(H18:H20)</f>
        <v>84</v>
      </c>
      <c r="I21" s="19">
        <f>SUM(I18:I20)</f>
        <v>314</v>
      </c>
      <c r="J21" s="1"/>
      <c r="K21" s="55">
        <f>PRODUCT((F21+G21)/E21)</f>
        <v>0.25663716814159293</v>
      </c>
      <c r="L21" s="55">
        <f>PRODUCT(H21/E21)</f>
        <v>0.74336283185840712</v>
      </c>
      <c r="M21" s="55">
        <f>PRODUCT(I21/E21)</f>
        <v>2.7787610619469025</v>
      </c>
      <c r="N21" s="31">
        <f>PRODUCT(I21/O21)</f>
        <v>0.45304491921651469</v>
      </c>
      <c r="O21" s="25">
        <f>SUM(O18:O20)</f>
        <v>693.08800668822039</v>
      </c>
      <c r="P21" s="73" t="s">
        <v>51</v>
      </c>
      <c r="Q21" s="74"/>
      <c r="R21" s="74"/>
      <c r="S21" s="75" t="s">
        <v>54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53</v>
      </c>
      <c r="AE21" s="75"/>
      <c r="AF21" s="77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2019-01-23T10:16:54Z</dcterms:modified>
</cp:coreProperties>
</file>